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R18" i="1" l="1"/>
  <c r="O18" i="1"/>
  <c r="L18" i="1"/>
  <c r="I18" i="1"/>
  <c r="F18" i="1"/>
  <c r="D18" i="1"/>
</calcChain>
</file>

<file path=xl/sharedStrings.xml><?xml version="1.0" encoding="utf-8"?>
<sst xmlns="http://schemas.openxmlformats.org/spreadsheetml/2006/main" count="60" uniqueCount="53">
  <si>
    <t>Длина</t>
  </si>
  <si>
    <t>мм</t>
  </si>
  <si>
    <t>Ширина</t>
  </si>
  <si>
    <t>Высота</t>
  </si>
  <si>
    <t>Колёсная база</t>
  </si>
  <si>
    <t>Колея передняя</t>
  </si>
  <si>
    <t>Колея задняя</t>
  </si>
  <si>
    <t>Снаряженная масса</t>
  </si>
  <si>
    <t>кг</t>
  </si>
  <si>
    <t>л</t>
  </si>
  <si>
    <t>565/1572</t>
  </si>
  <si>
    <t>Объем багажника</t>
  </si>
  <si>
    <t>Тип двигателя</t>
  </si>
  <si>
    <t>PSA RFN 10LH3X</t>
  </si>
  <si>
    <r>
      <t>Рабочий объем двигателя, см</t>
    </r>
    <r>
      <rPr>
        <vertAlign val="superscript"/>
        <sz val="11"/>
        <color theme="1"/>
        <rFont val="Calibri"/>
        <family val="2"/>
        <charset val="204"/>
        <scheme val="minor"/>
      </rPr>
      <t>3</t>
    </r>
  </si>
  <si>
    <t>200/4000</t>
  </si>
  <si>
    <t>Максимальный крутящий момент Н•м/при частоте вращения коленчатого вала, об/мин</t>
  </si>
  <si>
    <t>DFM AX7</t>
  </si>
  <si>
    <t>Трансмиссия</t>
  </si>
  <si>
    <r>
      <t>Nissan</t>
    </r>
    <r>
      <rPr>
        <sz val="20"/>
        <color theme="1"/>
        <rFont val="Calibri"/>
        <family val="2"/>
        <charset val="204"/>
        <scheme val="minor"/>
      </rPr>
      <t xml:space="preserve"> </t>
    </r>
    <r>
      <rPr>
        <b/>
        <sz val="20"/>
        <color theme="1"/>
        <rFont val="Calibri"/>
        <family val="2"/>
        <charset val="204"/>
        <scheme val="minor"/>
      </rPr>
      <t>X</t>
    </r>
    <r>
      <rPr>
        <sz val="20"/>
        <color theme="1"/>
        <rFont val="Calibri"/>
        <family val="2"/>
        <charset val="204"/>
        <scheme val="minor"/>
      </rPr>
      <t>-</t>
    </r>
    <r>
      <rPr>
        <b/>
        <sz val="20"/>
        <color theme="1"/>
        <rFont val="Calibri"/>
        <family val="2"/>
        <charset val="204"/>
        <scheme val="minor"/>
      </rPr>
      <t>Trail</t>
    </r>
  </si>
  <si>
    <t>MR20DD</t>
  </si>
  <si>
    <t>ВАРИАТОР</t>
  </si>
  <si>
    <t>200/ 4400</t>
  </si>
  <si>
    <t>FAW Besturn X80</t>
  </si>
  <si>
    <t>142/6500</t>
  </si>
  <si>
    <t>184/4000</t>
  </si>
  <si>
    <t>FAW ЕТ3 “собственной разработки” (Mazda LF-DE, Ford и Volvo под кодом B4204S3)</t>
  </si>
  <si>
    <t>Aisin Seiki AF21 или Aisin 6АТ TF-80SC данные разнятся</t>
  </si>
  <si>
    <r>
      <t>Changan</t>
    </r>
    <r>
      <rPr>
        <sz val="20"/>
        <color theme="1"/>
        <rFont val="Calibri"/>
        <family val="2"/>
        <charset val="204"/>
        <scheme val="minor"/>
      </rPr>
      <t xml:space="preserve"> </t>
    </r>
    <r>
      <rPr>
        <b/>
        <sz val="20"/>
        <color theme="1"/>
        <rFont val="Calibri"/>
        <family val="2"/>
        <charset val="204"/>
        <scheme val="minor"/>
      </rPr>
      <t>CS75</t>
    </r>
  </si>
  <si>
    <t>Максимальная мощность, л.с./при частоте вращения коленчатого вала, об/мин</t>
  </si>
  <si>
    <t>140/6000</t>
  </si>
  <si>
    <t>144/6000</t>
  </si>
  <si>
    <r>
      <t>590/</t>
    </r>
    <r>
      <rPr>
        <sz val="11"/>
        <color rgb="FFFF0000"/>
        <rFont val="Calibri"/>
        <family val="2"/>
        <charset val="204"/>
        <scheme val="minor"/>
      </rPr>
      <t>1560</t>
    </r>
  </si>
  <si>
    <r>
      <rPr>
        <sz val="11"/>
        <color rgb="FFFF0000"/>
        <rFont val="Calibri"/>
        <family val="2"/>
        <charset val="204"/>
        <scheme val="minor"/>
      </rPr>
      <t>497</t>
    </r>
    <r>
      <rPr>
        <sz val="11"/>
        <color theme="1"/>
        <rFont val="Calibri"/>
        <family val="2"/>
        <charset val="204"/>
        <scheme val="minor"/>
      </rPr>
      <t>/1585</t>
    </r>
  </si>
  <si>
    <t>Топливный бак</t>
  </si>
  <si>
    <t xml:space="preserve"> Blue Core 1.8Т GDI (Gasoline Direct Injection)</t>
  </si>
  <si>
    <t>? TS-40sn ?</t>
  </si>
  <si>
    <t>163/5500</t>
  </si>
  <si>
    <t>220/1700 – 5000</t>
  </si>
  <si>
    <t>Макс. цена</t>
  </si>
  <si>
    <t>207/2000-4000</t>
  </si>
  <si>
    <t>143/5500</t>
  </si>
  <si>
    <t>ZOTYE COUPA</t>
  </si>
  <si>
    <t>РОБОТ</t>
  </si>
  <si>
    <t>RUIZHANG (TONGLING) TECHNOLOGIES CO., LTD,
TNN4G15TA (турбо)</t>
  </si>
  <si>
    <t>GEELY ATLAS</t>
  </si>
  <si>
    <t>JLD-4G24</t>
  </si>
  <si>
    <t>225/3900 – 4400</t>
  </si>
  <si>
    <t>148/5300</t>
  </si>
  <si>
    <r>
      <t xml:space="preserve">Автоматическая гидромеханическая коробка модификации 2.4 выпускается австралийской фирмой DSI, принадлежащей Geely </t>
    </r>
    <r>
      <rPr>
        <b/>
        <sz val="11"/>
        <color theme="1"/>
        <rFont val="Calibri"/>
        <family val="2"/>
        <charset val="204"/>
        <scheme val="minor"/>
      </rPr>
      <t>DSI M11</t>
    </r>
  </si>
  <si>
    <t>Рейтинг</t>
  </si>
  <si>
    <t>Кг на 1л.с.</t>
  </si>
  <si>
    <t> Aisin 6АТ (TF70-SC семейства F21 G2)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</si>
</sst>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8"/>
      <color theme="3"/>
      <name val="Calibri"/>
      <family val="2"/>
      <charset val="204"/>
      <scheme val="minor"/>
    </font>
    <font>
      <b/>
      <sz val="20"/>
      <color rgb="FF00B05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8"/>
      <color rgb="FF00B05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/>
    </xf>
    <xf numFmtId="0" fontId="0" fillId="0" borderId="3" xfId="0" applyBorder="1"/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0" xfId="0" applyFont="1" applyBorder="1"/>
    <xf numFmtId="0" fontId="1" fillId="0" borderId="3" xfId="0" applyFont="1" applyBorder="1"/>
    <xf numFmtId="0" fontId="8" fillId="0" borderId="0" xfId="0" applyFont="1" applyBorder="1"/>
    <xf numFmtId="0" fontId="1" fillId="0" borderId="4" xfId="0" applyFont="1" applyBorder="1" applyAlignment="1">
      <alignment horizontal="right"/>
    </xf>
    <xf numFmtId="0" fontId="0" fillId="0" borderId="4" xfId="0" applyBorder="1"/>
    <xf numFmtId="0" fontId="1" fillId="0" borderId="4" xfId="0" applyFont="1" applyBorder="1" applyAlignment="1">
      <alignment horizontal="right" vertical="center" wrapText="1"/>
    </xf>
    <xf numFmtId="0" fontId="0" fillId="0" borderId="5" xfId="0" applyBorder="1"/>
    <xf numFmtId="0" fontId="1" fillId="0" borderId="4" xfId="0" applyFont="1" applyBorder="1"/>
    <xf numFmtId="0" fontId="0" fillId="0" borderId="6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/>
    <xf numFmtId="0" fontId="0" fillId="0" borderId="11" xfId="0" applyBorder="1"/>
    <xf numFmtId="0" fontId="8" fillId="0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2" fillId="0" borderId="9" xfId="0" applyFont="1" applyFill="1" applyBorder="1" applyAlignment="1">
      <alignment horizontal="right" vertical="center" wrapText="1"/>
    </xf>
    <xf numFmtId="3" fontId="6" fillId="0" borderId="9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8" fillId="0" borderId="4" xfId="0" applyFont="1" applyBorder="1"/>
    <xf numFmtId="0" fontId="8" fillId="0" borderId="5" xfId="0" applyFont="1" applyBorder="1"/>
    <xf numFmtId="0" fontId="1" fillId="0" borderId="3" xfId="0" applyFont="1" applyBorder="1" applyAlignment="1">
      <alignment horizontal="center"/>
    </xf>
    <xf numFmtId="0" fontId="7" fillId="0" borderId="5" xfId="0" applyFont="1" applyBorder="1"/>
    <xf numFmtId="164" fontId="8" fillId="0" borderId="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11" xfId="0" applyFont="1" applyBorder="1"/>
    <xf numFmtId="3" fontId="1" fillId="0" borderId="11" xfId="0" applyNumberFormat="1" applyFont="1" applyBorder="1"/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right"/>
    </xf>
    <xf numFmtId="0" fontId="12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/>
    </xf>
    <xf numFmtId="0" fontId="13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zoomScale="80" zoomScaleNormal="80" workbookViewId="0">
      <selection activeCell="E23" sqref="E23"/>
    </sheetView>
  </sheetViews>
  <sheetFormatPr defaultRowHeight="15" x14ac:dyDescent="0.25"/>
  <cols>
    <col min="1" max="1" width="4.85546875" customWidth="1"/>
    <col min="2" max="2" width="21.7109375" customWidth="1"/>
    <col min="3" max="3" width="4.85546875" customWidth="1"/>
    <col min="4" max="4" width="18.140625" customWidth="1"/>
    <col min="10" max="10" width="10.28515625" customWidth="1"/>
  </cols>
  <sheetData>
    <row r="1" spans="1:19" s="1" customFormat="1" x14ac:dyDescent="0.25"/>
    <row r="2" spans="1:19" s="1" customFormat="1" ht="26.25" x14ac:dyDescent="0.4">
      <c r="B2" s="73"/>
      <c r="C2" s="101"/>
      <c r="D2" s="103" t="s">
        <v>17</v>
      </c>
      <c r="E2" s="74" t="s">
        <v>19</v>
      </c>
      <c r="F2" s="75"/>
      <c r="G2" s="76"/>
      <c r="H2" s="74" t="s">
        <v>23</v>
      </c>
      <c r="I2" s="75"/>
      <c r="J2" s="76"/>
      <c r="K2" s="77" t="s">
        <v>28</v>
      </c>
      <c r="L2" s="78"/>
      <c r="M2" s="79"/>
      <c r="N2" s="77" t="s">
        <v>42</v>
      </c>
      <c r="O2" s="78"/>
      <c r="P2" s="79"/>
      <c r="Q2" s="77" t="s">
        <v>45</v>
      </c>
      <c r="R2" s="78"/>
      <c r="S2" s="79"/>
    </row>
    <row r="3" spans="1:19" s="1" customFormat="1" ht="23.25" x14ac:dyDescent="0.35">
      <c r="B3" s="106" t="s">
        <v>50</v>
      </c>
      <c r="C3" s="99"/>
      <c r="D3" s="107">
        <v>5</v>
      </c>
      <c r="E3" s="104"/>
      <c r="F3" s="104">
        <v>3</v>
      </c>
      <c r="G3" s="105"/>
      <c r="H3" s="104"/>
      <c r="I3" s="104">
        <v>4</v>
      </c>
      <c r="J3" s="105"/>
      <c r="K3" s="104"/>
      <c r="L3" s="104">
        <v>5</v>
      </c>
      <c r="M3" s="105"/>
      <c r="N3" s="104"/>
      <c r="O3" s="104">
        <v>5</v>
      </c>
      <c r="P3" s="105"/>
      <c r="Q3" s="104"/>
      <c r="R3" s="104">
        <v>3</v>
      </c>
      <c r="S3" s="105"/>
    </row>
    <row r="4" spans="1:19" s="1" customFormat="1" x14ac:dyDescent="0.25">
      <c r="A4" s="1">
        <v>1</v>
      </c>
      <c r="B4" s="80" t="s">
        <v>0</v>
      </c>
      <c r="C4" s="102" t="s">
        <v>1</v>
      </c>
      <c r="D4" s="3">
        <v>4690</v>
      </c>
      <c r="E4" s="6"/>
      <c r="F4" s="8">
        <v>4640</v>
      </c>
      <c r="G4" s="4"/>
      <c r="H4" s="16"/>
      <c r="I4" s="20">
        <v>4586</v>
      </c>
      <c r="J4" s="4"/>
      <c r="K4" s="16"/>
      <c r="L4" s="20">
        <v>4648</v>
      </c>
      <c r="M4" s="4"/>
      <c r="N4" s="16"/>
      <c r="O4" s="20">
        <v>4654</v>
      </c>
      <c r="P4" s="2"/>
      <c r="Q4" s="15"/>
      <c r="R4" s="20">
        <v>4519</v>
      </c>
      <c r="S4" s="2"/>
    </row>
    <row r="5" spans="1:19" s="1" customFormat="1" x14ac:dyDescent="0.25">
      <c r="A5" s="1">
        <v>2</v>
      </c>
      <c r="B5" s="80" t="s">
        <v>2</v>
      </c>
      <c r="C5" s="102" t="s">
        <v>1</v>
      </c>
      <c r="D5" s="2">
        <v>1850</v>
      </c>
      <c r="E5" s="6"/>
      <c r="F5" s="8">
        <v>1820</v>
      </c>
      <c r="G5" s="4"/>
      <c r="H5" s="16"/>
      <c r="I5" s="20">
        <v>1820</v>
      </c>
      <c r="J5" s="4"/>
      <c r="K5" s="16"/>
      <c r="L5" s="20">
        <v>1850</v>
      </c>
      <c r="M5" s="4"/>
      <c r="N5" s="16"/>
      <c r="O5" s="22">
        <v>1893</v>
      </c>
      <c r="P5" s="2"/>
      <c r="Q5" s="15"/>
      <c r="R5" s="20">
        <v>1831</v>
      </c>
      <c r="S5" s="2"/>
    </row>
    <row r="6" spans="1:19" s="1" customFormat="1" x14ac:dyDescent="0.25">
      <c r="A6" s="1">
        <v>3</v>
      </c>
      <c r="B6" s="80" t="s">
        <v>3</v>
      </c>
      <c r="C6" s="102" t="s">
        <v>1</v>
      </c>
      <c r="D6" s="2">
        <v>1727</v>
      </c>
      <c r="E6" s="6"/>
      <c r="F6" s="8">
        <v>1710</v>
      </c>
      <c r="G6" s="4"/>
      <c r="H6" s="16"/>
      <c r="I6" s="20">
        <v>1695</v>
      </c>
      <c r="J6" s="4"/>
      <c r="K6" s="16"/>
      <c r="L6" s="20">
        <v>1705</v>
      </c>
      <c r="M6" s="4"/>
      <c r="N6" s="16"/>
      <c r="O6" s="20">
        <v>1696</v>
      </c>
      <c r="P6" s="2"/>
      <c r="Q6" s="15"/>
      <c r="R6" s="20">
        <v>1694</v>
      </c>
      <c r="S6" s="2"/>
    </row>
    <row r="7" spans="1:19" s="1" customFormat="1" x14ac:dyDescent="0.25">
      <c r="A7" s="1">
        <v>4</v>
      </c>
      <c r="B7" s="80" t="s">
        <v>4</v>
      </c>
      <c r="C7" s="102" t="s">
        <v>1</v>
      </c>
      <c r="D7" s="10">
        <v>2712</v>
      </c>
      <c r="E7" s="6"/>
      <c r="F7" s="8">
        <v>2705</v>
      </c>
      <c r="G7" s="4"/>
      <c r="H7" s="16"/>
      <c r="I7" s="20">
        <v>2675</v>
      </c>
      <c r="J7" s="4"/>
      <c r="K7" s="16"/>
      <c r="L7" s="8">
        <v>2700</v>
      </c>
      <c r="M7" s="4"/>
      <c r="N7" s="16"/>
      <c r="O7" s="22">
        <v>2807</v>
      </c>
      <c r="P7" s="2"/>
      <c r="Q7" s="15"/>
      <c r="R7" s="20">
        <v>2670</v>
      </c>
      <c r="S7" s="2"/>
    </row>
    <row r="8" spans="1:19" s="1" customFormat="1" x14ac:dyDescent="0.25">
      <c r="A8" s="1">
        <v>5</v>
      </c>
      <c r="B8" s="80" t="s">
        <v>5</v>
      </c>
      <c r="C8" s="102" t="s">
        <v>1</v>
      </c>
      <c r="D8" s="10">
        <v>1585</v>
      </c>
      <c r="E8" s="6"/>
      <c r="F8" s="20">
        <v>1575</v>
      </c>
      <c r="G8" s="4"/>
      <c r="H8" s="16"/>
      <c r="I8" s="20">
        <v>1580</v>
      </c>
      <c r="J8" s="4"/>
      <c r="K8" s="16"/>
      <c r="L8" s="8">
        <v>1565</v>
      </c>
      <c r="M8" s="4"/>
      <c r="N8" s="16"/>
      <c r="O8" s="22">
        <v>1611</v>
      </c>
      <c r="P8" s="2"/>
      <c r="Q8" s="15"/>
      <c r="R8" s="20">
        <v>1560</v>
      </c>
      <c r="S8" s="2"/>
    </row>
    <row r="9" spans="1:19" x14ac:dyDescent="0.25">
      <c r="A9" s="1">
        <v>6</v>
      </c>
      <c r="B9" s="80" t="s">
        <v>6</v>
      </c>
      <c r="C9" s="102" t="s">
        <v>1</v>
      </c>
      <c r="D9" s="10">
        <v>1585</v>
      </c>
      <c r="E9" s="6"/>
      <c r="F9" s="20">
        <v>1575</v>
      </c>
      <c r="G9" s="4"/>
      <c r="H9" s="16"/>
      <c r="I9" s="20">
        <v>1580</v>
      </c>
      <c r="J9" s="4"/>
      <c r="K9" s="16"/>
      <c r="L9" s="8">
        <v>1565</v>
      </c>
      <c r="M9" s="4"/>
      <c r="N9" s="16"/>
      <c r="O9" s="22">
        <v>1612</v>
      </c>
      <c r="P9" s="3"/>
      <c r="Q9" s="58"/>
      <c r="R9" s="20">
        <v>1550</v>
      </c>
      <c r="S9" s="3"/>
    </row>
    <row r="10" spans="1:19" x14ac:dyDescent="0.25">
      <c r="A10" s="1">
        <v>7</v>
      </c>
      <c r="B10" s="80" t="s">
        <v>7</v>
      </c>
      <c r="C10" s="102" t="s">
        <v>8</v>
      </c>
      <c r="D10" s="10">
        <v>1625</v>
      </c>
      <c r="E10" s="6"/>
      <c r="F10" s="20">
        <v>1555</v>
      </c>
      <c r="G10" s="4"/>
      <c r="H10" s="16"/>
      <c r="I10" s="22">
        <v>1545</v>
      </c>
      <c r="J10" s="4"/>
      <c r="K10" s="16"/>
      <c r="L10" s="8">
        <v>1665</v>
      </c>
      <c r="M10" s="4"/>
      <c r="N10" s="16"/>
      <c r="O10" s="20">
        <v>1690</v>
      </c>
      <c r="P10" s="3"/>
      <c r="Q10" s="58"/>
      <c r="R10" s="110">
        <v>1725</v>
      </c>
      <c r="S10" s="3"/>
    </row>
    <row r="11" spans="1:19" x14ac:dyDescent="0.25">
      <c r="A11" s="1">
        <v>8</v>
      </c>
      <c r="B11" s="81" t="s">
        <v>11</v>
      </c>
      <c r="C11" s="19" t="s">
        <v>9</v>
      </c>
      <c r="D11" s="23" t="s">
        <v>10</v>
      </c>
      <c r="E11" s="12"/>
      <c r="F11" s="13" t="s">
        <v>33</v>
      </c>
      <c r="G11" s="14"/>
      <c r="H11" s="17"/>
      <c r="I11" s="21">
        <v>398</v>
      </c>
      <c r="J11" s="14"/>
      <c r="K11" s="17"/>
      <c r="L11" s="12" t="s">
        <v>32</v>
      </c>
      <c r="M11" s="14"/>
      <c r="N11" s="17"/>
      <c r="O11" s="21">
        <v>344</v>
      </c>
      <c r="P11" s="24"/>
      <c r="Q11" s="26"/>
      <c r="R11" s="21">
        <v>397</v>
      </c>
      <c r="S11" s="24"/>
    </row>
    <row r="12" spans="1:19" ht="57.75" customHeight="1" x14ac:dyDescent="0.25">
      <c r="A12" s="1">
        <v>9</v>
      </c>
      <c r="B12" s="80" t="s">
        <v>12</v>
      </c>
      <c r="C12" s="9"/>
      <c r="D12" s="109" t="s">
        <v>13</v>
      </c>
      <c r="E12" s="7"/>
      <c r="F12" s="5" t="s">
        <v>20</v>
      </c>
      <c r="G12" s="4"/>
      <c r="H12" s="28" t="s">
        <v>26</v>
      </c>
      <c r="I12" s="52"/>
      <c r="J12" s="53"/>
      <c r="K12" s="37" t="s">
        <v>35</v>
      </c>
      <c r="L12" s="38"/>
      <c r="M12" s="39"/>
      <c r="N12" s="37" t="s">
        <v>44</v>
      </c>
      <c r="O12" s="34"/>
      <c r="P12" s="41"/>
      <c r="Q12" s="58"/>
      <c r="R12" s="5" t="s">
        <v>46</v>
      </c>
      <c r="S12" s="3"/>
    </row>
    <row r="13" spans="1:19" ht="102.75" customHeight="1" x14ac:dyDescent="0.25">
      <c r="A13" s="1">
        <v>10</v>
      </c>
      <c r="B13" s="82" t="s">
        <v>18</v>
      </c>
      <c r="C13" s="24"/>
      <c r="D13" s="108" t="s">
        <v>52</v>
      </c>
      <c r="E13" s="29" t="s">
        <v>21</v>
      </c>
      <c r="F13" s="30"/>
      <c r="G13" s="54"/>
      <c r="H13" s="49" t="s">
        <v>27</v>
      </c>
      <c r="I13" s="50"/>
      <c r="J13" s="51"/>
      <c r="K13" s="35" t="s">
        <v>36</v>
      </c>
      <c r="L13" s="36"/>
      <c r="M13" s="40"/>
      <c r="N13" s="29" t="s">
        <v>43</v>
      </c>
      <c r="O13" s="30"/>
      <c r="P13" s="54"/>
      <c r="Q13" s="66" t="s">
        <v>49</v>
      </c>
      <c r="R13" s="67"/>
      <c r="S13" s="68"/>
    </row>
    <row r="14" spans="1:19" ht="32.25" x14ac:dyDescent="0.25">
      <c r="A14" s="1">
        <v>11</v>
      </c>
      <c r="B14" s="80" t="s">
        <v>14</v>
      </c>
      <c r="C14" s="9"/>
      <c r="D14" s="11">
        <v>1997</v>
      </c>
      <c r="E14" s="63">
        <v>2</v>
      </c>
      <c r="F14" s="64"/>
      <c r="G14" s="65"/>
      <c r="H14" s="33">
        <v>1999</v>
      </c>
      <c r="I14" s="34"/>
      <c r="J14" s="41"/>
      <c r="K14" s="33">
        <v>1798</v>
      </c>
      <c r="L14" s="34"/>
      <c r="M14" s="41"/>
      <c r="N14" s="33">
        <v>1498</v>
      </c>
      <c r="O14" s="34"/>
      <c r="P14" s="41"/>
      <c r="Q14" s="58"/>
      <c r="R14" s="60">
        <v>2.4</v>
      </c>
      <c r="S14" s="3"/>
    </row>
    <row r="15" spans="1:19" ht="75" x14ac:dyDescent="0.25">
      <c r="A15" s="1">
        <v>12</v>
      </c>
      <c r="B15" s="80" t="s">
        <v>29</v>
      </c>
      <c r="C15" s="9"/>
      <c r="D15" s="11" t="s">
        <v>30</v>
      </c>
      <c r="E15" s="31" t="s">
        <v>31</v>
      </c>
      <c r="F15" s="32"/>
      <c r="G15" s="45"/>
      <c r="H15" s="31" t="s">
        <v>24</v>
      </c>
      <c r="I15" s="32"/>
      <c r="J15" s="45"/>
      <c r="K15" s="42" t="s">
        <v>37</v>
      </c>
      <c r="L15" s="43"/>
      <c r="M15" s="44"/>
      <c r="N15" s="31" t="s">
        <v>41</v>
      </c>
      <c r="O15" s="32"/>
      <c r="P15" s="45"/>
      <c r="Q15" s="31" t="s">
        <v>48</v>
      </c>
      <c r="R15" s="32"/>
      <c r="S15" s="45"/>
    </row>
    <row r="16" spans="1:19" ht="28.5" customHeight="1" x14ac:dyDescent="0.25">
      <c r="A16" s="1">
        <v>13</v>
      </c>
      <c r="B16" s="81" t="s">
        <v>16</v>
      </c>
      <c r="C16" s="18"/>
      <c r="D16" s="25" t="s">
        <v>15</v>
      </c>
      <c r="E16" s="55" t="s">
        <v>22</v>
      </c>
      <c r="F16" s="56"/>
      <c r="G16" s="57"/>
      <c r="H16" s="46" t="s">
        <v>25</v>
      </c>
      <c r="I16" s="47"/>
      <c r="J16" s="48"/>
      <c r="K16" s="96" t="s">
        <v>38</v>
      </c>
      <c r="L16" s="97"/>
      <c r="M16" s="98"/>
      <c r="N16" s="46" t="s">
        <v>40</v>
      </c>
      <c r="O16" s="47"/>
      <c r="P16" s="48"/>
      <c r="Q16" s="46" t="s">
        <v>47</v>
      </c>
      <c r="R16" s="47"/>
      <c r="S16" s="48"/>
    </row>
    <row r="17" spans="1:19" ht="15.75" x14ac:dyDescent="0.25">
      <c r="A17" s="1">
        <v>14</v>
      </c>
      <c r="B17" s="91" t="s">
        <v>34</v>
      </c>
      <c r="C17" s="18" t="s">
        <v>9</v>
      </c>
      <c r="D17" s="27">
        <v>61</v>
      </c>
      <c r="E17" s="13"/>
      <c r="F17" s="21">
        <v>60</v>
      </c>
      <c r="G17" s="24"/>
      <c r="H17" s="13"/>
      <c r="I17" s="13">
        <v>64</v>
      </c>
      <c r="J17" s="24"/>
      <c r="K17" s="13"/>
      <c r="L17" s="90">
        <v>58</v>
      </c>
      <c r="M17" s="24"/>
      <c r="N17" s="26"/>
      <c r="O17" s="21">
        <v>60</v>
      </c>
      <c r="P17" s="24"/>
      <c r="Q17" s="26"/>
      <c r="R17" s="21">
        <v>60</v>
      </c>
      <c r="S17" s="24"/>
    </row>
    <row r="18" spans="1:19" ht="15.75" x14ac:dyDescent="0.25">
      <c r="A18" s="1">
        <v>15</v>
      </c>
      <c r="B18" s="87" t="s">
        <v>51</v>
      </c>
      <c r="C18" s="9" t="s">
        <v>8</v>
      </c>
      <c r="D18" s="93">
        <f>1625/140</f>
        <v>11.607142857142858</v>
      </c>
      <c r="E18" s="22"/>
      <c r="F18" s="94">
        <f>F10/144</f>
        <v>10.798611111111111</v>
      </c>
      <c r="G18" s="88"/>
      <c r="H18" s="22"/>
      <c r="I18" s="94">
        <f>I10/142</f>
        <v>10.880281690140846</v>
      </c>
      <c r="J18" s="88"/>
      <c r="K18" s="22"/>
      <c r="L18" s="92">
        <f>L10/163</f>
        <v>10.214723926380367</v>
      </c>
      <c r="M18" s="88"/>
      <c r="N18" s="89"/>
      <c r="O18" s="95">
        <f>O10/143</f>
        <v>11.818181818181818</v>
      </c>
      <c r="P18" s="88"/>
      <c r="Q18" s="89"/>
      <c r="R18" s="95">
        <f>R10/148</f>
        <v>11.655405405405405</v>
      </c>
      <c r="S18" s="88"/>
    </row>
    <row r="19" spans="1:19" x14ac:dyDescent="0.25">
      <c r="A19" s="1">
        <v>16</v>
      </c>
      <c r="B19" s="83" t="s">
        <v>39</v>
      </c>
      <c r="C19" s="59"/>
      <c r="D19" s="100">
        <v>1279000</v>
      </c>
      <c r="E19" s="84">
        <v>1594000</v>
      </c>
      <c r="F19" s="85"/>
      <c r="G19" s="86"/>
      <c r="H19" s="70">
        <v>1299000</v>
      </c>
      <c r="I19" s="71"/>
      <c r="J19" s="72"/>
      <c r="K19" s="70">
        <v>1289000</v>
      </c>
      <c r="L19" s="71"/>
      <c r="M19" s="72"/>
      <c r="N19" s="69">
        <v>1250000</v>
      </c>
      <c r="O19" s="61"/>
      <c r="P19" s="62"/>
      <c r="Q19" s="70">
        <v>1329990</v>
      </c>
      <c r="R19" s="71"/>
      <c r="S19" s="72"/>
    </row>
  </sheetData>
  <mergeCells count="32">
    <mergeCell ref="Q2:S2"/>
    <mergeCell ref="Q15:S15"/>
    <mergeCell ref="Q16:S16"/>
    <mergeCell ref="Q19:S19"/>
    <mergeCell ref="Q13:S13"/>
    <mergeCell ref="H2:J2"/>
    <mergeCell ref="H15:J15"/>
    <mergeCell ref="E14:G14"/>
    <mergeCell ref="H14:J14"/>
    <mergeCell ref="H16:J16"/>
    <mergeCell ref="H13:J13"/>
    <mergeCell ref="H12:J12"/>
    <mergeCell ref="E2:G2"/>
    <mergeCell ref="E13:G13"/>
    <mergeCell ref="E15:G15"/>
    <mergeCell ref="E16:G16"/>
    <mergeCell ref="E19:G19"/>
    <mergeCell ref="H19:J19"/>
    <mergeCell ref="K12:M12"/>
    <mergeCell ref="K13:M13"/>
    <mergeCell ref="K14:M14"/>
    <mergeCell ref="K15:M15"/>
    <mergeCell ref="K16:M16"/>
    <mergeCell ref="N2:P2"/>
    <mergeCell ref="K19:M19"/>
    <mergeCell ref="N19:P19"/>
    <mergeCell ref="N12:P12"/>
    <mergeCell ref="N13:P13"/>
    <mergeCell ref="N15:P15"/>
    <mergeCell ref="N14:P14"/>
    <mergeCell ref="N16:P16"/>
    <mergeCell ref="K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2018-10-11T05:39:02Z</dcterms:created>
  <dcterms:modified xsi:type="dcterms:W3CDTF">2018-10-12T06:39:27Z</dcterms:modified>
</cp:coreProperties>
</file>